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<sst xmlns="http://schemas.openxmlformats.org/spreadsheetml/2006/main" count="55" uniqueCount="30">
  <si>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</si>
  <si>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</si>
  <si>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</si>
  <si>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</si>
  <si>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</si>
  <si>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</si>
  <si>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</si>
  <si>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</si>
  <si>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</si>
  <si>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</si>
  <si>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</si>
  <si>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</si>
  <si>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</si>
  <si>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</si>
  <si>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</si>
  <si>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</si>
  <si>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</si>
  <si>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</si>
  <si>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</si>
  <si>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</si>
  <si>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</si>
  <si>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</si>
  <si>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</si>
  <si>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</si>
  <si>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</si>
  <si>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</si>
  <si>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</si>
  <si>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Φεβ.΄21</t>
  </si>
  <si>
    <t>Μαρτ.΄21</t>
  </si>
  <si>
    <t>ΠΙΝΑΚΑΣ 13 : Εγγεγραμμένη Ανεργία κατά Επαγγελματική Κατηγορία και Επαρχία τον Φεβρουάριο και Μάρτιο του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</si>
</sst>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T30" sqref="T30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569</v>
      </c>
      <c r="D6" s="33">
        <v>579</v>
      </c>
      <c r="E6" s="10">
        <f>D6-C6</f>
        <v>10</v>
      </c>
      <c r="F6" s="30">
        <f>E6/C6</f>
        <v>0.01757469244288225</v>
      </c>
      <c r="G6" s="33">
        <v>134</v>
      </c>
      <c r="H6" s="33">
        <v>136</v>
      </c>
      <c r="I6" s="10">
        <f>H6-G6</f>
        <v>2</v>
      </c>
      <c r="J6" s="30">
        <f>I6/G6</f>
        <v>0.014925373134328358</v>
      </c>
      <c r="K6" s="33">
        <v>33</v>
      </c>
      <c r="L6" s="33">
        <v>33</v>
      </c>
      <c r="M6" s="10">
        <f>L6-K6</f>
        <v>0</v>
      </c>
      <c r="N6" s="30">
        <f>M6/K6</f>
        <v>0</v>
      </c>
      <c r="O6" s="33">
        <v>387</v>
      </c>
      <c r="P6" s="33">
        <v>393</v>
      </c>
      <c r="Q6" s="10">
        <f>P6-O6</f>
        <v>6</v>
      </c>
      <c r="R6" s="30">
        <f>Q6/O6</f>
        <v>0.015503875968992248</v>
      </c>
      <c r="S6" s="33">
        <v>109</v>
      </c>
      <c r="T6" s="33">
        <v>112</v>
      </c>
      <c r="U6" s="10">
        <f>T6-S6</f>
        <v>3</v>
      </c>
      <c r="V6" s="30">
        <f>U6/S6</f>
        <v>0.027522935779816515</v>
      </c>
      <c r="W6" s="31">
        <f>SUM(C6,G6,K6,O6,S6)</f>
        <v>1232</v>
      </c>
      <c r="X6" s="31">
        <f>SUM(D6,H6,L6,P6,T6)</f>
        <v>1253</v>
      </c>
      <c r="Y6" s="10">
        <f>X6-W6</f>
        <v>21</v>
      </c>
      <c r="Z6" s="11">
        <f>Y6/W6</f>
        <v>0.017045454545454544</v>
      </c>
      <c r="AA6" s="13"/>
    </row>
    <row r="7" spans="1:26" s="2" customFormat="1" ht="22.5" customHeight="1">
      <c r="A7" s="25">
        <v>2</v>
      </c>
      <c r="B7" s="20" t="s">
        <v>16</v>
      </c>
      <c r="C7" s="33">
        <v>1341</v>
      </c>
      <c r="D7" s="33">
        <v>1329</v>
      </c>
      <c r="E7" s="10">
        <f aca="true" t="shared" si="0" ref="E7:E16">D7-C7</f>
        <v>-12</v>
      </c>
      <c r="F7" s="30">
        <f aca="true" t="shared" si="1" ref="F7:F17">E7/C7</f>
        <v>-0.008948545861297539</v>
      </c>
      <c r="G7" s="33">
        <v>425</v>
      </c>
      <c r="H7" s="33">
        <v>418</v>
      </c>
      <c r="I7" s="10">
        <f aca="true" t="shared" si="2" ref="I7:I17">H7-G7</f>
        <v>-7</v>
      </c>
      <c r="J7" s="30">
        <f aca="true" t="shared" si="3" ref="J7:J17">I7/G7</f>
        <v>-0.01647058823529412</v>
      </c>
      <c r="K7" s="33">
        <v>105</v>
      </c>
      <c r="L7" s="33">
        <v>105</v>
      </c>
      <c r="M7" s="10">
        <f aca="true" t="shared" si="4" ref="M7:M17">L7-K7</f>
        <v>0</v>
      </c>
      <c r="N7" s="30">
        <f aca="true" t="shared" si="5" ref="N7:N17">M7/K7</f>
        <v>0</v>
      </c>
      <c r="O7" s="33">
        <v>893</v>
      </c>
      <c r="P7" s="33">
        <v>884</v>
      </c>
      <c r="Q7" s="10">
        <f aca="true" t="shared" si="6" ref="Q7:Q17">P7-O7</f>
        <v>-9</v>
      </c>
      <c r="R7" s="30">
        <f aca="true" t="shared" si="7" ref="R7:R17">Q7/O7</f>
        <v>-0.010078387458006719</v>
      </c>
      <c r="S7" s="33">
        <v>245</v>
      </c>
      <c r="T7" s="33">
        <v>243</v>
      </c>
      <c r="U7" s="10">
        <f aca="true" t="shared" si="8" ref="U7:U17">T7-S7</f>
        <v>-2</v>
      </c>
      <c r="V7" s="30">
        <f aca="true" t="shared" si="9" ref="V7:V17">U7/S7</f>
        <v>-0.00816326530612245</v>
      </c>
      <c r="W7" s="31">
        <f>SUM(S7,O7,K7,G7,C7)</f>
        <v>3009</v>
      </c>
      <c r="X7" s="31">
        <f aca="true" t="shared" si="10" ref="X7:X16">SUM(D7,H7,L7,P7,T7)</f>
        <v>2979</v>
      </c>
      <c r="Y7" s="10">
        <f aca="true" t="shared" si="11" ref="Y7:Y17">X7-W7</f>
        <v>-30</v>
      </c>
      <c r="Z7" s="11">
        <f aca="true" t="shared" si="12" ref="Z7:Z17">Y7/W7</f>
        <v>-0.009970089730807577</v>
      </c>
    </row>
    <row r="8" spans="1:26" s="2" customFormat="1" ht="22.5" customHeight="1">
      <c r="A8" s="25">
        <v>3</v>
      </c>
      <c r="B8" s="20" t="s">
        <v>17</v>
      </c>
      <c r="C8" s="33">
        <v>664</v>
      </c>
      <c r="D8" s="33">
        <v>672</v>
      </c>
      <c r="E8" s="10">
        <f t="shared" si="0"/>
        <v>8</v>
      </c>
      <c r="F8" s="30">
        <f t="shared" si="1"/>
        <v>0.012048192771084338</v>
      </c>
      <c r="G8" s="33">
        <v>303</v>
      </c>
      <c r="H8" s="33">
        <v>289</v>
      </c>
      <c r="I8" s="10">
        <f t="shared" si="2"/>
        <v>-14</v>
      </c>
      <c r="J8" s="30">
        <f t="shared" si="3"/>
        <v>-0.0462046204620462</v>
      </c>
      <c r="K8" s="33">
        <v>102</v>
      </c>
      <c r="L8" s="33">
        <v>98</v>
      </c>
      <c r="M8" s="10">
        <f t="shared" si="4"/>
        <v>-4</v>
      </c>
      <c r="N8" s="30">
        <f t="shared" si="5"/>
        <v>-0.0392156862745098</v>
      </c>
      <c r="O8" s="33">
        <v>514</v>
      </c>
      <c r="P8" s="33">
        <v>504</v>
      </c>
      <c r="Q8" s="10">
        <f t="shared" si="6"/>
        <v>-10</v>
      </c>
      <c r="R8" s="30">
        <f t="shared" si="7"/>
        <v>-0.019455252918287938</v>
      </c>
      <c r="S8" s="33">
        <v>187</v>
      </c>
      <c r="T8" s="33">
        <v>188</v>
      </c>
      <c r="U8" s="10">
        <f t="shared" si="8"/>
        <v>1</v>
      </c>
      <c r="V8" s="30">
        <f t="shared" si="9"/>
        <v>0.0053475935828877</v>
      </c>
      <c r="W8" s="31">
        <f aca="true" t="shared" si="13" ref="W8:W16">SUM(S8,O8,K8,G8,C8)</f>
        <v>1770</v>
      </c>
      <c r="X8" s="31">
        <f t="shared" si="10"/>
        <v>1751</v>
      </c>
      <c r="Y8" s="10">
        <f t="shared" si="11"/>
        <v>-19</v>
      </c>
      <c r="Z8" s="11">
        <f t="shared" si="12"/>
        <v>-0.010734463276836158</v>
      </c>
    </row>
    <row r="9" spans="1:27" s="2" customFormat="1" ht="22.5" customHeight="1">
      <c r="A9" s="25">
        <v>4</v>
      </c>
      <c r="B9" s="19" t="s">
        <v>18</v>
      </c>
      <c r="C9" s="33">
        <v>1713</v>
      </c>
      <c r="D9" s="33">
        <v>1722</v>
      </c>
      <c r="E9" s="10">
        <f t="shared" si="0"/>
        <v>9</v>
      </c>
      <c r="F9" s="30">
        <f t="shared" si="1"/>
        <v>0.005253940455341506</v>
      </c>
      <c r="G9" s="33">
        <v>1055</v>
      </c>
      <c r="H9" s="33">
        <v>1066</v>
      </c>
      <c r="I9" s="10">
        <f t="shared" si="2"/>
        <v>11</v>
      </c>
      <c r="J9" s="30">
        <f t="shared" si="3"/>
        <v>0.01042654028436019</v>
      </c>
      <c r="K9" s="33">
        <v>504</v>
      </c>
      <c r="L9" s="33">
        <v>502</v>
      </c>
      <c r="M9" s="10">
        <f t="shared" si="4"/>
        <v>-2</v>
      </c>
      <c r="N9" s="30">
        <f t="shared" si="5"/>
        <v>-0.003968253968253968</v>
      </c>
      <c r="O9" s="33">
        <v>1428</v>
      </c>
      <c r="P9" s="33">
        <v>1421</v>
      </c>
      <c r="Q9" s="10">
        <f t="shared" si="6"/>
        <v>-7</v>
      </c>
      <c r="R9" s="30">
        <f t="shared" si="7"/>
        <v>-0.004901960784313725</v>
      </c>
      <c r="S9" s="33">
        <v>645</v>
      </c>
      <c r="T9" s="33">
        <v>638</v>
      </c>
      <c r="U9" s="10">
        <f t="shared" si="8"/>
        <v>-7</v>
      </c>
      <c r="V9" s="30">
        <f t="shared" si="9"/>
        <v>-0.010852713178294573</v>
      </c>
      <c r="W9" s="31">
        <f t="shared" si="13"/>
        <v>5345</v>
      </c>
      <c r="X9" s="31">
        <f t="shared" si="10"/>
        <v>5349</v>
      </c>
      <c r="Y9" s="10">
        <f t="shared" si="11"/>
        <v>4</v>
      </c>
      <c r="Z9" s="11">
        <f t="shared" si="12"/>
        <v>0.0007483629560336763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1886</v>
      </c>
      <c r="D10" s="33">
        <v>1901</v>
      </c>
      <c r="E10" s="10">
        <f t="shared" si="0"/>
        <v>15</v>
      </c>
      <c r="F10" s="30">
        <f t="shared" si="1"/>
        <v>0.007953340402969246</v>
      </c>
      <c r="G10" s="33">
        <v>1726</v>
      </c>
      <c r="H10" s="33">
        <v>1740</v>
      </c>
      <c r="I10" s="10">
        <f t="shared" si="2"/>
        <v>14</v>
      </c>
      <c r="J10" s="30">
        <f t="shared" si="3"/>
        <v>0.008111239860950173</v>
      </c>
      <c r="K10" s="33">
        <v>1948</v>
      </c>
      <c r="L10" s="33">
        <v>1954</v>
      </c>
      <c r="M10" s="10">
        <f t="shared" si="4"/>
        <v>6</v>
      </c>
      <c r="N10" s="30">
        <f t="shared" si="5"/>
        <v>0.003080082135523614</v>
      </c>
      <c r="O10" s="33">
        <v>2098</v>
      </c>
      <c r="P10" s="33">
        <v>2083</v>
      </c>
      <c r="Q10" s="10">
        <f t="shared" si="6"/>
        <v>-15</v>
      </c>
      <c r="R10" s="30">
        <f t="shared" si="7"/>
        <v>-0.007149666348903718</v>
      </c>
      <c r="S10" s="33">
        <v>1672</v>
      </c>
      <c r="T10" s="33">
        <v>1662</v>
      </c>
      <c r="U10" s="10">
        <f t="shared" si="8"/>
        <v>-10</v>
      </c>
      <c r="V10" s="30">
        <f t="shared" si="9"/>
        <v>-0.005980861244019139</v>
      </c>
      <c r="W10" s="31">
        <f t="shared" si="13"/>
        <v>9330</v>
      </c>
      <c r="X10" s="31">
        <f t="shared" si="10"/>
        <v>9340</v>
      </c>
      <c r="Y10" s="10">
        <f t="shared" si="11"/>
        <v>10</v>
      </c>
      <c r="Z10" s="11">
        <f t="shared" si="12"/>
        <v>0.0010718113612004287</v>
      </c>
    </row>
    <row r="11" spans="1:26" s="2" customFormat="1" ht="22.5" customHeight="1">
      <c r="A11" s="25">
        <v>6</v>
      </c>
      <c r="B11" s="19" t="s">
        <v>20</v>
      </c>
      <c r="C11" s="33">
        <v>23</v>
      </c>
      <c r="D11" s="33">
        <v>23</v>
      </c>
      <c r="E11" s="10">
        <f t="shared" si="0"/>
        <v>0</v>
      </c>
      <c r="F11" s="30">
        <f t="shared" si="1"/>
        <v>0</v>
      </c>
      <c r="G11" s="33">
        <v>8</v>
      </c>
      <c r="H11" s="33">
        <v>7</v>
      </c>
      <c r="I11" s="10">
        <f t="shared" si="2"/>
        <v>-1</v>
      </c>
      <c r="J11" s="30">
        <f t="shared" si="3"/>
        <v>-0.125</v>
      </c>
      <c r="K11" s="33">
        <v>15</v>
      </c>
      <c r="L11" s="33">
        <v>15</v>
      </c>
      <c r="M11" s="10">
        <f t="shared" si="4"/>
        <v>0</v>
      </c>
      <c r="N11" s="30">
        <f t="shared" si="5"/>
        <v>0</v>
      </c>
      <c r="O11" s="33">
        <v>14</v>
      </c>
      <c r="P11" s="33">
        <v>13</v>
      </c>
      <c r="Q11" s="10">
        <f t="shared" si="6"/>
        <v>-1</v>
      </c>
      <c r="R11" s="30">
        <f t="shared" si="7"/>
        <v>-0.07142857142857142</v>
      </c>
      <c r="S11" s="33">
        <v>22</v>
      </c>
      <c r="T11" s="33">
        <v>21</v>
      </c>
      <c r="U11" s="10">
        <f t="shared" si="8"/>
        <v>-1</v>
      </c>
      <c r="V11" s="30">
        <f t="shared" si="9"/>
        <v>-0.045454545454545456</v>
      </c>
      <c r="W11" s="31">
        <f t="shared" si="13"/>
        <v>82</v>
      </c>
      <c r="X11" s="31">
        <f t="shared" si="10"/>
        <v>79</v>
      </c>
      <c r="Y11" s="10">
        <f t="shared" si="11"/>
        <v>-3</v>
      </c>
      <c r="Z11" s="11">
        <f t="shared" si="12"/>
        <v>-0.036585365853658534</v>
      </c>
    </row>
    <row r="12" spans="1:27" s="2" customFormat="1" ht="22.5" customHeight="1">
      <c r="A12" s="25">
        <v>7</v>
      </c>
      <c r="B12" s="19" t="s">
        <v>21</v>
      </c>
      <c r="C12" s="33">
        <v>536</v>
      </c>
      <c r="D12" s="33">
        <v>548</v>
      </c>
      <c r="E12" s="10">
        <f t="shared" si="0"/>
        <v>12</v>
      </c>
      <c r="F12" s="30">
        <f t="shared" si="1"/>
        <v>0.022388059701492536</v>
      </c>
      <c r="G12" s="33">
        <v>298</v>
      </c>
      <c r="H12" s="33">
        <v>305</v>
      </c>
      <c r="I12" s="10">
        <f t="shared" si="2"/>
        <v>7</v>
      </c>
      <c r="J12" s="30">
        <f t="shared" si="3"/>
        <v>0.02348993288590604</v>
      </c>
      <c r="K12" s="33">
        <v>181</v>
      </c>
      <c r="L12" s="33">
        <v>171</v>
      </c>
      <c r="M12" s="10">
        <f t="shared" si="4"/>
        <v>-10</v>
      </c>
      <c r="N12" s="30">
        <f t="shared" si="5"/>
        <v>-0.055248618784530384</v>
      </c>
      <c r="O12" s="33">
        <v>515</v>
      </c>
      <c r="P12" s="33">
        <v>530</v>
      </c>
      <c r="Q12" s="10">
        <f t="shared" si="6"/>
        <v>15</v>
      </c>
      <c r="R12" s="30">
        <f t="shared" si="7"/>
        <v>0.02912621359223301</v>
      </c>
      <c r="S12" s="33">
        <v>274</v>
      </c>
      <c r="T12" s="33">
        <v>263</v>
      </c>
      <c r="U12" s="10">
        <f t="shared" si="8"/>
        <v>-11</v>
      </c>
      <c r="V12" s="30">
        <f t="shared" si="9"/>
        <v>-0.040145985401459854</v>
      </c>
      <c r="W12" s="31">
        <f t="shared" si="13"/>
        <v>1804</v>
      </c>
      <c r="X12" s="31">
        <f t="shared" si="10"/>
        <v>1817</v>
      </c>
      <c r="Y12" s="10">
        <f t="shared" si="11"/>
        <v>13</v>
      </c>
      <c r="Z12" s="11">
        <f t="shared" si="12"/>
        <v>0.007206208425720621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219</v>
      </c>
      <c r="D13" s="33">
        <v>222</v>
      </c>
      <c r="E13" s="10">
        <f t="shared" si="0"/>
        <v>3</v>
      </c>
      <c r="F13" s="30">
        <f t="shared" si="1"/>
        <v>0.0136986301369863</v>
      </c>
      <c r="G13" s="33">
        <v>211</v>
      </c>
      <c r="H13" s="33">
        <v>208</v>
      </c>
      <c r="I13" s="10">
        <f t="shared" si="2"/>
        <v>-3</v>
      </c>
      <c r="J13" s="30">
        <f t="shared" si="3"/>
        <v>-0.014218009478672985</v>
      </c>
      <c r="K13" s="33">
        <v>148</v>
      </c>
      <c r="L13" s="33">
        <v>146</v>
      </c>
      <c r="M13" s="10">
        <f t="shared" si="4"/>
        <v>-2</v>
      </c>
      <c r="N13" s="30">
        <f t="shared" si="5"/>
        <v>-0.013513513513513514</v>
      </c>
      <c r="O13" s="33">
        <v>228</v>
      </c>
      <c r="P13" s="33">
        <v>241</v>
      </c>
      <c r="Q13" s="10">
        <f t="shared" si="6"/>
        <v>13</v>
      </c>
      <c r="R13" s="30">
        <f t="shared" si="7"/>
        <v>0.05701754385964912</v>
      </c>
      <c r="S13" s="33">
        <v>234</v>
      </c>
      <c r="T13" s="33">
        <v>244</v>
      </c>
      <c r="U13" s="10">
        <f t="shared" si="8"/>
        <v>10</v>
      </c>
      <c r="V13" s="30">
        <f t="shared" si="9"/>
        <v>0.042735042735042736</v>
      </c>
      <c r="W13" s="31">
        <f t="shared" si="13"/>
        <v>1040</v>
      </c>
      <c r="X13" s="31">
        <f t="shared" si="10"/>
        <v>1061</v>
      </c>
      <c r="Y13" s="10">
        <f t="shared" si="11"/>
        <v>21</v>
      </c>
      <c r="Z13" s="11">
        <f t="shared" si="12"/>
        <v>0.020192307692307693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1330</v>
      </c>
      <c r="D14" s="33">
        <v>1355</v>
      </c>
      <c r="E14" s="10">
        <f t="shared" si="0"/>
        <v>25</v>
      </c>
      <c r="F14" s="30">
        <f t="shared" si="1"/>
        <v>0.018796992481203006</v>
      </c>
      <c r="G14" s="33">
        <v>1318</v>
      </c>
      <c r="H14" s="33">
        <v>1341</v>
      </c>
      <c r="I14" s="10">
        <f t="shared" si="2"/>
        <v>23</v>
      </c>
      <c r="J14" s="30">
        <f t="shared" si="3"/>
        <v>0.017450682852807285</v>
      </c>
      <c r="K14" s="33">
        <v>1573</v>
      </c>
      <c r="L14" s="33">
        <v>1566</v>
      </c>
      <c r="M14" s="10">
        <f t="shared" si="4"/>
        <v>-7</v>
      </c>
      <c r="N14" s="30">
        <f t="shared" si="5"/>
        <v>-0.004450095359186269</v>
      </c>
      <c r="O14" s="33">
        <v>1438</v>
      </c>
      <c r="P14" s="33">
        <v>1445</v>
      </c>
      <c r="Q14" s="10">
        <f t="shared" si="6"/>
        <v>7</v>
      </c>
      <c r="R14" s="30">
        <f t="shared" si="7"/>
        <v>0.004867872044506259</v>
      </c>
      <c r="S14" s="33">
        <v>1024</v>
      </c>
      <c r="T14" s="33">
        <v>1034</v>
      </c>
      <c r="U14" s="10">
        <f t="shared" si="8"/>
        <v>10</v>
      </c>
      <c r="V14" s="30">
        <f t="shared" si="9"/>
        <v>0.009765625</v>
      </c>
      <c r="W14" s="31">
        <f t="shared" si="13"/>
        <v>6683</v>
      </c>
      <c r="X14" s="31">
        <f t="shared" si="10"/>
        <v>6741</v>
      </c>
      <c r="Y14" s="10">
        <f t="shared" si="11"/>
        <v>58</v>
      </c>
      <c r="Z14" s="11">
        <f t="shared" si="12"/>
        <v>0.008678737094119407</v>
      </c>
    </row>
    <row r="15" spans="1:27" s="2" customFormat="1" ht="22.5" customHeight="1">
      <c r="A15" s="25">
        <v>10</v>
      </c>
      <c r="B15" s="20" t="s">
        <v>24</v>
      </c>
      <c r="C15" s="33">
        <v>41</v>
      </c>
      <c r="D15" s="33">
        <v>45</v>
      </c>
      <c r="E15" s="10">
        <f t="shared" si="0"/>
        <v>4</v>
      </c>
      <c r="F15" s="30">
        <f t="shared" si="1"/>
        <v>0.0975609756097561</v>
      </c>
      <c r="G15" s="33">
        <v>16</v>
      </c>
      <c r="H15" s="33">
        <v>17</v>
      </c>
      <c r="I15" s="10">
        <f t="shared" si="2"/>
        <v>1</v>
      </c>
      <c r="J15" s="30">
        <f t="shared" si="3"/>
        <v>0.0625</v>
      </c>
      <c r="K15" s="33">
        <v>4</v>
      </c>
      <c r="L15" s="33">
        <v>4</v>
      </c>
      <c r="M15" s="10">
        <f t="shared" si="4"/>
        <v>0</v>
      </c>
      <c r="N15" s="30">
        <f t="shared" si="5"/>
        <v>0</v>
      </c>
      <c r="O15" s="33">
        <v>14</v>
      </c>
      <c r="P15" s="33">
        <v>15</v>
      </c>
      <c r="Q15" s="10">
        <f t="shared" si="6"/>
        <v>1</v>
      </c>
      <c r="R15" s="30">
        <f t="shared" si="7"/>
        <v>0.07142857142857142</v>
      </c>
      <c r="S15" s="33">
        <v>6</v>
      </c>
      <c r="T15" s="33">
        <v>5</v>
      </c>
      <c r="U15" s="10">
        <f t="shared" si="8"/>
        <v>-1</v>
      </c>
      <c r="V15" s="36">
        <f t="shared" si="9"/>
        <v>-0.16666666666666666</v>
      </c>
      <c r="W15" s="31">
        <f t="shared" si="13"/>
        <v>81</v>
      </c>
      <c r="X15" s="31">
        <f t="shared" si="10"/>
        <v>86</v>
      </c>
      <c r="Y15" s="10">
        <f t="shared" si="11"/>
        <v>5</v>
      </c>
      <c r="Z15" s="11">
        <f t="shared" si="12"/>
        <v>0.06172839506172839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816</v>
      </c>
      <c r="D16" s="33">
        <v>836</v>
      </c>
      <c r="E16" s="10">
        <f t="shared" si="0"/>
        <v>20</v>
      </c>
      <c r="F16" s="30">
        <f t="shared" si="1"/>
        <v>0.024509803921568627</v>
      </c>
      <c r="G16" s="33">
        <v>405</v>
      </c>
      <c r="H16" s="33">
        <v>410</v>
      </c>
      <c r="I16" s="10">
        <f t="shared" si="2"/>
        <v>5</v>
      </c>
      <c r="J16" s="30">
        <f t="shared" si="3"/>
        <v>0.012345679012345678</v>
      </c>
      <c r="K16" s="33">
        <v>90</v>
      </c>
      <c r="L16" s="33">
        <v>97</v>
      </c>
      <c r="M16" s="10">
        <f t="shared" si="4"/>
        <v>7</v>
      </c>
      <c r="N16" s="30">
        <f t="shared" si="5"/>
        <v>0.07777777777777778</v>
      </c>
      <c r="O16" s="33">
        <v>574</v>
      </c>
      <c r="P16" s="33">
        <v>583</v>
      </c>
      <c r="Q16" s="10">
        <f t="shared" si="6"/>
        <v>9</v>
      </c>
      <c r="R16" s="30">
        <f t="shared" si="7"/>
        <v>0.0156794425087108</v>
      </c>
      <c r="S16" s="33">
        <v>528</v>
      </c>
      <c r="T16" s="33">
        <v>551</v>
      </c>
      <c r="U16" s="10">
        <f t="shared" si="8"/>
        <v>23</v>
      </c>
      <c r="V16" s="30">
        <f t="shared" si="9"/>
        <v>0.043560606060606064</v>
      </c>
      <c r="W16" s="31">
        <f t="shared" si="13"/>
        <v>2413</v>
      </c>
      <c r="X16" s="31">
        <f t="shared" si="10"/>
        <v>2477</v>
      </c>
      <c r="Y16" s="10">
        <f t="shared" si="11"/>
        <v>64</v>
      </c>
      <c r="Z16" s="11">
        <f t="shared" si="12"/>
        <v>0.02652300041442188</v>
      </c>
      <c r="AA16" s="13"/>
    </row>
    <row r="17" spans="1:26" ht="22.5" customHeight="1" thickBot="1">
      <c r="A17" s="26"/>
      <c r="B17" s="27" t="s">
        <v>0</v>
      </c>
      <c r="C17" s="28">
        <f>SUM(C6:C16)</f>
        <v>9138</v>
      </c>
      <c r="D17" s="28">
        <f>SUM(D6:D16)</f>
        <v>9232</v>
      </c>
      <c r="E17" s="32">
        <f>D17-C17</f>
        <v>94</v>
      </c>
      <c r="F17" s="29">
        <f t="shared" si="1"/>
        <v>0.010286714817246662</v>
      </c>
      <c r="G17" s="28">
        <f>SUM(G6:G16)</f>
        <v>5899</v>
      </c>
      <c r="H17" s="28">
        <f>SUM(H6:H16)</f>
        <v>5937</v>
      </c>
      <c r="I17" s="32">
        <f t="shared" si="2"/>
        <v>38</v>
      </c>
      <c r="J17" s="29">
        <f t="shared" si="3"/>
        <v>0.006441769791490083</v>
      </c>
      <c r="K17" s="28">
        <f>SUM(K6:K16)</f>
        <v>4703</v>
      </c>
      <c r="L17" s="28">
        <f>SUM(L6:L16)</f>
        <v>4691</v>
      </c>
      <c r="M17" s="32">
        <f t="shared" si="4"/>
        <v>-12</v>
      </c>
      <c r="N17" s="29">
        <f t="shared" si="5"/>
        <v>-0.0025515628322347436</v>
      </c>
      <c r="O17" s="28">
        <f>SUM(O6:O16)</f>
        <v>8103</v>
      </c>
      <c r="P17" s="28">
        <f>SUM(P6:P16)</f>
        <v>8112</v>
      </c>
      <c r="Q17" s="32">
        <f t="shared" si="6"/>
        <v>9</v>
      </c>
      <c r="R17" s="29">
        <f t="shared" si="7"/>
        <v>0.0011106997408367272</v>
      </c>
      <c r="S17" s="28">
        <f>SUM(S6:S16)</f>
        <v>4946</v>
      </c>
      <c r="T17" s="28">
        <f>SUM(T6:T16)</f>
        <v>4961</v>
      </c>
      <c r="U17" s="32">
        <f t="shared" si="8"/>
        <v>15</v>
      </c>
      <c r="V17" s="29">
        <f t="shared" si="9"/>
        <v>0.00303275374039628</v>
      </c>
      <c r="W17" s="28">
        <f>SUM(W6:W16)</f>
        <v>32789</v>
      </c>
      <c r="X17" s="28">
        <f>SUM(X6:X16)</f>
        <v>32933</v>
      </c>
      <c r="Y17" s="32">
        <f t="shared" si="11"/>
        <v>144</v>
      </c>
      <c r="Z17" s="12">
        <f t="shared" si="12"/>
        <v>0.0043917167342706395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2021-04-06T08:15:00Z</cp:lastPrinted>
  <dcterms:created xsi:type="dcterms:W3CDTF">2003-11-04T06:27:00Z</dcterms:created>
  <dcterms:modified xsi:type="dcterms:W3CDTF">2021-04-13T05:54:35Z</dcterms:modified>
  <cp:category/>
  <cp:version/>
  <cp:contentType/>
  <cp:contentStatus/>
</cp:coreProperties>
</file>